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0"/>
  </bookViews>
  <sheets>
    <sheet name="W-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<sst xmlns="http://schemas.openxmlformats.org/spreadsheetml/2006/main" count="37" uniqueCount="34">
  <si>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INVERSION DE LOS ACCIONISTAS</t>
  </si>
  <si>
    <t>PARTICIPACIÓN</t>
  </si>
  <si>
    <t>EN SUBSIDIARIA</t>
  </si>
  <si>
    <t>CAPITAL SOCIAL FIJO</t>
  </si>
  <si>
    <t>W-1</t>
  </si>
  <si>
    <t>CAPITAL VARIABLE</t>
  </si>
  <si>
    <t>RESULTADO DE EJERCICIOS ANTERIORES</t>
  </si>
  <si>
    <t>Inversión según auditoria</t>
  </si>
  <si>
    <t>T</t>
  </si>
  <si>
    <t>DE:</t>
  </si>
  <si>
    <t>ACCIONISTA</t>
  </si>
  <si>
    <t>VALOR NOMINAL</t>
  </si>
  <si>
    <t>CAPITAL VAR</t>
  </si>
  <si>
    <t>TOTAL</t>
  </si>
  <si>
    <t>ELABORO:</t>
  </si>
  <si>
    <t>FECHA:</t>
  </si>
  <si>
    <t>REVISO:</t>
  </si>
  <si>
    <t>Mi empresa, S.A. De C.V.</t>
  </si>
  <si>
    <t>La empresa en que participo, S.A. De C.V. (Con datos de la 3ra empresa)</t>
  </si>
  <si>
    <t>INTEGRACION CAPITAL SOCIAL (De la 3ra empresa)</t>
  </si>
  <si>
    <t>AUDITORIA DE ESTADOS FINANCIEROS AL 31 DE DICIEMBRE DEL 2010</t>
  </si>
  <si>
    <t>FRD</t>
  </si>
  <si>
    <t>Otra empresa #3 que participa en "La Empresa que participo, S.A. De C.V."</t>
  </si>
  <si>
    <t>Otra empresa #2 que participa en "La Empresa que participo, S.A. De C.V."</t>
  </si>
  <si>
    <t>Otra empresa #4 que participa en "La Empresa que participo, S.A. De C.V."</t>
  </si>
  <si>
    <t>Otra empresa #5 que participa en "La Empresa que participo, S.A. De C.V."</t>
  </si>
  <si>
    <t>Otra empresa #6 que participa en "La Empresa que participo, S.A. De C.V."</t>
  </si>
  <si>
    <t>CAPITAL FIJO #Acciones</t>
  </si>
  <si>
    <t>CAPITAL FIJO x Valor Nominal</t>
  </si>
  <si>
    <t>CAPITAL VAR x Valor Nominal</t>
  </si>
  <si>
    <t>RESULTADO DEL EJERCICIO</t>
  </si>
  <si>
    <t xml:space="preserve">          Utilidad (Pérdida) en participación subsidiaria 
</t>
  </si>
  <si>
    <t>RESTO ACCIONISTAS</t>
  </si>
  <si>
    <t>Visita www.elconta.com para una pequeña explicación a esta cédula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</si>
</sst>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000%"/>
    <numFmt numFmtId="166" formatCode="0.0000000%"/>
    <numFmt numFmtId="167" formatCode="_(* #,##0_);_(* \(#,##0\);_(* &quot;-&quot;??_);_(@_)"/>
    <numFmt numFmtId="168" formatCode="0.000%"/>
    <numFmt numFmtId="169" formatCode="0.00000000%"/>
    <numFmt numFmtId="170" formatCode="#,##0_ ;[Red]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CG Omega"/>
      <family val="0"/>
    </font>
    <font>
      <sz val="10"/>
      <name val="CG Omega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Arial"/>
      <family val="2"/>
    </font>
    <font>
      <u val="single"/>
      <sz val="10"/>
      <color indexed="12"/>
      <name val="Arial"/>
      <family val="0"/>
    </font>
    <font>
      <b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7030A0"/>
      <name val="Arial"/>
      <family val="2"/>
    </font>
    <font>
      <b/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49" fillId="13" borderId="0" xfId="0" applyFont="1" applyFill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  <xf numFmtId="0" fontId="0" fillId="6" borderId="0" xfId="0" applyFill="1" applyBorder="1" applyAlignment="1">
      <alignment/>
    </xf>
    <xf numFmtId="164" fontId="0" fillId="6" borderId="0" xfId="47" applyNumberFormat="1" applyFill="1" applyBorder="1" applyAlignment="1">
      <alignment/>
    </xf>
    <xf numFmtId="0" fontId="0" fillId="6" borderId="0" xfId="0" applyFill="1" applyBorder="1" applyAlignment="1">
      <alignment horizontal="right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164" fontId="0" fillId="32" borderId="0" xfId="47" applyNumberFormat="1" applyFont="1" applyFill="1" applyAlignment="1">
      <alignment/>
    </xf>
    <xf numFmtId="164" fontId="7" fillId="32" borderId="0" xfId="47" applyNumberFormat="1" applyFont="1" applyFill="1" applyAlignment="1">
      <alignment/>
    </xf>
    <xf numFmtId="165" fontId="8" fillId="32" borderId="0" xfId="0" applyNumberFormat="1" applyFont="1" applyFill="1" applyAlignment="1">
      <alignment horizontal="center"/>
    </xf>
    <xf numFmtId="164" fontId="0" fillId="32" borderId="0" xfId="47" applyNumberFormat="1" applyFill="1" applyBorder="1" applyAlignment="1">
      <alignment/>
    </xf>
    <xf numFmtId="164" fontId="0" fillId="32" borderId="0" xfId="0" applyNumberFormat="1" applyFill="1" applyBorder="1" applyAlignment="1">
      <alignment/>
    </xf>
    <xf numFmtId="164" fontId="0" fillId="32" borderId="0" xfId="0" applyNumberFormat="1" applyFill="1" applyAlignment="1">
      <alignment/>
    </xf>
    <xf numFmtId="0" fontId="7" fillId="32" borderId="0" xfId="0" applyFont="1" applyFill="1" applyAlignment="1">
      <alignment horizontal="center"/>
    </xf>
    <xf numFmtId="164" fontId="0" fillId="32" borderId="0" xfId="47" applyNumberFormat="1" applyFill="1" applyAlignment="1">
      <alignment/>
    </xf>
    <xf numFmtId="0" fontId="0" fillId="32" borderId="0" xfId="0" applyFont="1" applyFill="1" applyAlignment="1">
      <alignment/>
    </xf>
    <xf numFmtId="164" fontId="7" fillId="32" borderId="0" xfId="47" applyNumberFormat="1" applyFont="1" applyFill="1" applyAlignment="1">
      <alignment horizontal="right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horizontal="right"/>
    </xf>
    <xf numFmtId="0" fontId="0" fillId="32" borderId="0" xfId="0" applyFill="1" applyBorder="1" applyAlignment="1">
      <alignment horizontal="right"/>
    </xf>
    <xf numFmtId="0" fontId="11" fillId="32" borderId="0" xfId="0" applyFont="1" applyFill="1" applyAlignment="1">
      <alignment horizontal="left"/>
    </xf>
    <xf numFmtId="43" fontId="0" fillId="32" borderId="0" xfId="47" applyFont="1" applyFill="1" applyAlignment="1">
      <alignment/>
    </xf>
    <xf numFmtId="0" fontId="8" fillId="32" borderId="0" xfId="0" applyFont="1" applyFill="1" applyAlignment="1">
      <alignment/>
    </xf>
    <xf numFmtId="164" fontId="6" fillId="32" borderId="0" xfId="0" applyNumberFormat="1" applyFont="1" applyFill="1" applyBorder="1" applyAlignment="1">
      <alignment/>
    </xf>
    <xf numFmtId="43" fontId="0" fillId="32" borderId="0" xfId="0" applyNumberFormat="1" applyFill="1" applyAlignment="1">
      <alignment/>
    </xf>
    <xf numFmtId="0" fontId="0" fillId="32" borderId="0" xfId="0" applyFont="1" applyFill="1" applyAlignment="1">
      <alignment horizontal="center"/>
    </xf>
    <xf numFmtId="166" fontId="8" fillId="6" borderId="0" xfId="53" applyNumberFormat="1" applyFont="1" applyFill="1" applyBorder="1" applyAlignment="1">
      <alignment/>
    </xf>
    <xf numFmtId="38" fontId="10" fillId="6" borderId="0" xfId="47" applyNumberFormat="1" applyFont="1" applyFill="1" applyBorder="1" applyAlignment="1">
      <alignment/>
    </xf>
    <xf numFmtId="38" fontId="9" fillId="6" borderId="0" xfId="47" applyNumberFormat="1" applyFont="1" applyFill="1" applyBorder="1" applyAlignment="1">
      <alignment/>
    </xf>
    <xf numFmtId="9" fontId="8" fillId="6" borderId="0" xfId="53" applyFont="1" applyFill="1" applyBorder="1" applyAlignment="1">
      <alignment/>
    </xf>
    <xf numFmtId="43" fontId="10" fillId="6" borderId="0" xfId="47" applyFont="1" applyFill="1" applyBorder="1" applyAlignment="1">
      <alignment/>
    </xf>
    <xf numFmtId="167" fontId="10" fillId="6" borderId="0" xfId="47" applyNumberFormat="1" applyFont="1" applyFill="1" applyBorder="1" applyAlignment="1">
      <alignment/>
    </xf>
    <xf numFmtId="168" fontId="8" fillId="6" borderId="0" xfId="53" applyNumberFormat="1" applyFont="1" applyFill="1" applyBorder="1" applyAlignment="1">
      <alignment/>
    </xf>
    <xf numFmtId="169" fontId="8" fillId="6" borderId="0" xfId="53" applyNumberFormat="1" applyFont="1" applyFill="1" applyBorder="1" applyAlignment="1">
      <alignment/>
    </xf>
    <xf numFmtId="168" fontId="7" fillId="6" borderId="0" xfId="53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0" fontId="8" fillId="6" borderId="0" xfId="0" applyNumberFormat="1" applyFont="1" applyFill="1" applyBorder="1" applyAlignment="1">
      <alignment/>
    </xf>
    <xf numFmtId="38" fontId="10" fillId="6" borderId="12" xfId="47" applyNumberFormat="1" applyFont="1" applyFill="1" applyBorder="1" applyAlignment="1">
      <alignment/>
    </xf>
    <xf numFmtId="38" fontId="9" fillId="6" borderId="13" xfId="47" applyNumberFormat="1" applyFont="1" applyFill="1" applyBorder="1" applyAlignment="1">
      <alignment horizontal="center" vertical="center" wrapText="1"/>
    </xf>
    <xf numFmtId="38" fontId="9" fillId="6" borderId="10" xfId="47" applyNumberFormat="1" applyFont="1" applyFill="1" applyBorder="1" applyAlignment="1">
      <alignment horizontal="center" vertical="center" wrapText="1"/>
    </xf>
    <xf numFmtId="38" fontId="9" fillId="6" borderId="10" xfId="47" applyNumberFormat="1" applyFont="1" applyFill="1" applyBorder="1" applyAlignment="1">
      <alignment/>
    </xf>
    <xf numFmtId="167" fontId="10" fillId="6" borderId="14" xfId="47" applyNumberFormat="1" applyFont="1" applyFill="1" applyBorder="1" applyAlignment="1">
      <alignment/>
    </xf>
    <xf numFmtId="38" fontId="10" fillId="6" borderId="11" xfId="47" applyNumberFormat="1" applyFont="1" applyFill="1" applyBorder="1" applyAlignment="1">
      <alignment/>
    </xf>
    <xf numFmtId="38" fontId="9" fillId="6" borderId="14" xfId="47" applyNumberFormat="1" applyFont="1" applyFill="1" applyBorder="1" applyAlignment="1">
      <alignment/>
    </xf>
    <xf numFmtId="38" fontId="9" fillId="6" borderId="11" xfId="47" applyNumberFormat="1" applyFont="1" applyFill="1" applyBorder="1" applyAlignment="1">
      <alignment/>
    </xf>
    <xf numFmtId="0" fontId="0" fillId="32" borderId="12" xfId="0" applyFill="1" applyBorder="1" applyAlignment="1">
      <alignment/>
    </xf>
    <xf numFmtId="164" fontId="0" fillId="32" borderId="15" xfId="47" applyNumberFormat="1" applyFont="1" applyFill="1" applyBorder="1" applyAlignment="1">
      <alignment/>
    </xf>
    <xf numFmtId="170" fontId="11" fillId="7" borderId="0" xfId="47" applyNumberFormat="1" applyFont="1" applyFill="1" applyAlignment="1">
      <alignment/>
    </xf>
    <xf numFmtId="0" fontId="50" fillId="35" borderId="0" xfId="45" applyFont="1" applyFill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9525</xdr:rowOff>
    </xdr:from>
    <xdr:to>
      <xdr:col>5</xdr:col>
      <xdr:colOff>200025</xdr:colOff>
      <xdr:row>9</xdr:row>
      <xdr:rowOff>66675</xdr:rowOff>
    </xdr:to>
    <xdr:grpSp>
      <xdr:nvGrpSpPr>
        <xdr:cNvPr id="1" name="Group 22"/>
        <xdr:cNvGrpSpPr>
          <a:grpSpLocks/>
        </xdr:cNvGrpSpPr>
      </xdr:nvGrpSpPr>
      <xdr:grpSpPr>
        <a:xfrm>
          <a:off x="7762875" y="1495425"/>
          <a:ext cx="142875" cy="219075"/>
          <a:chOff x="608" y="401"/>
          <a:chExt cx="15" cy="23"/>
        </a:xfrm>
        <a:solidFill>
          <a:srgbClr val="FFFFFF"/>
        </a:solidFill>
      </xdr:grpSpPr>
      <xdr:sp>
        <xdr:nvSpPr>
          <xdr:cNvPr id="2" name="Freeform 23"/>
          <xdr:cNvSpPr>
            <a:spLocks/>
          </xdr:cNvSpPr>
        </xdr:nvSpPr>
        <xdr:spPr>
          <a:xfrm>
            <a:off x="608" y="401"/>
            <a:ext cx="15" cy="23"/>
          </a:xfrm>
          <a:custGeom>
            <a:pathLst>
              <a:path h="23" w="15">
                <a:moveTo>
                  <a:pt x="0" y="10"/>
                </a:moveTo>
                <a:lnTo>
                  <a:pt x="2" y="2"/>
                </a:lnTo>
                <a:lnTo>
                  <a:pt x="6" y="11"/>
                </a:lnTo>
                <a:lnTo>
                  <a:pt x="8" y="0"/>
                </a:lnTo>
                <a:lnTo>
                  <a:pt x="15" y="2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4"/>
          <xdr:cNvSpPr>
            <a:spLocks/>
          </xdr:cNvSpPr>
        </xdr:nvSpPr>
        <xdr:spPr>
          <a:xfrm flipH="1">
            <a:off x="618" y="407"/>
            <a:ext cx="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8</xdr:row>
      <xdr:rowOff>0</xdr:rowOff>
    </xdr:from>
    <xdr:to>
      <xdr:col>6</xdr:col>
      <xdr:colOff>171450</xdr:colOff>
      <xdr:row>9</xdr:row>
      <xdr:rowOff>57150</xdr:rowOff>
    </xdr:to>
    <xdr:grpSp>
      <xdr:nvGrpSpPr>
        <xdr:cNvPr id="4" name="Group 25"/>
        <xdr:cNvGrpSpPr>
          <a:grpSpLocks/>
        </xdr:cNvGrpSpPr>
      </xdr:nvGrpSpPr>
      <xdr:grpSpPr>
        <a:xfrm>
          <a:off x="9144000" y="1485900"/>
          <a:ext cx="142875" cy="219075"/>
          <a:chOff x="608" y="401"/>
          <a:chExt cx="15" cy="23"/>
        </a:xfrm>
        <a:solidFill>
          <a:srgbClr val="FFFFFF"/>
        </a:solidFill>
      </xdr:grpSpPr>
      <xdr:sp>
        <xdr:nvSpPr>
          <xdr:cNvPr id="5" name="Freeform 26"/>
          <xdr:cNvSpPr>
            <a:spLocks/>
          </xdr:cNvSpPr>
        </xdr:nvSpPr>
        <xdr:spPr>
          <a:xfrm>
            <a:off x="608" y="401"/>
            <a:ext cx="15" cy="23"/>
          </a:xfrm>
          <a:custGeom>
            <a:pathLst>
              <a:path h="23" w="15">
                <a:moveTo>
                  <a:pt x="0" y="10"/>
                </a:moveTo>
                <a:lnTo>
                  <a:pt x="2" y="2"/>
                </a:lnTo>
                <a:lnTo>
                  <a:pt x="6" y="11"/>
                </a:lnTo>
                <a:lnTo>
                  <a:pt x="8" y="0"/>
                </a:lnTo>
                <a:lnTo>
                  <a:pt x="15" y="2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7"/>
          <xdr:cNvSpPr>
            <a:spLocks/>
          </xdr:cNvSpPr>
        </xdr:nvSpPr>
        <xdr:spPr>
          <a:xfrm flipH="1">
            <a:off x="618" y="407"/>
            <a:ext cx="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1476375</xdr:colOff>
      <xdr:row>8</xdr:row>
      <xdr:rowOff>104775</xdr:rowOff>
    </xdr:from>
    <xdr:to>
      <xdr:col>5</xdr:col>
      <xdr:colOff>228600</xdr:colOff>
      <xdr:row>11</xdr:row>
      <xdr:rowOff>85725</xdr:rowOff>
    </xdr:to>
    <xdr:grpSp>
      <xdr:nvGrpSpPr>
        <xdr:cNvPr id="7" name="Group 28"/>
        <xdr:cNvGrpSpPr>
          <a:grpSpLocks/>
        </xdr:cNvGrpSpPr>
      </xdr:nvGrpSpPr>
      <xdr:grpSpPr>
        <a:xfrm>
          <a:off x="7686675" y="1590675"/>
          <a:ext cx="247650" cy="466725"/>
          <a:chOff x="611" y="101"/>
          <a:chExt cx="14" cy="39"/>
        </a:xfrm>
        <a:solidFill>
          <a:srgbClr val="FFFFFF"/>
        </a:solidFill>
      </xdr:grpSpPr>
      <xdr:sp>
        <xdr:nvSpPr>
          <xdr:cNvPr id="8" name="Line 29"/>
          <xdr:cNvSpPr>
            <a:spLocks/>
          </xdr:cNvSpPr>
        </xdr:nvSpPr>
        <xdr:spPr>
          <a:xfrm>
            <a:off x="617" y="101"/>
            <a:ext cx="0" cy="39"/>
          </a:xfrm>
          <a:prstGeom prst="line">
            <a:avLst/>
          </a:prstGeom>
          <a:noFill/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0"/>
          <xdr:cNvSpPr>
            <a:spLocks/>
          </xdr:cNvSpPr>
        </xdr:nvSpPr>
        <xdr:spPr>
          <a:xfrm>
            <a:off x="611" y="140"/>
            <a:ext cx="14" cy="0"/>
          </a:xfrm>
          <a:prstGeom prst="line">
            <a:avLst/>
          </a:prstGeom>
          <a:noFill/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36</xdr:row>
      <xdr:rowOff>0</xdr:rowOff>
    </xdr:from>
    <xdr:to>
      <xdr:col>5</xdr:col>
      <xdr:colOff>238125</xdr:colOff>
      <xdr:row>36</xdr:row>
      <xdr:rowOff>0</xdr:rowOff>
    </xdr:to>
    <xdr:grpSp>
      <xdr:nvGrpSpPr>
        <xdr:cNvPr id="10" name="Group 82"/>
        <xdr:cNvGrpSpPr>
          <a:grpSpLocks/>
        </xdr:cNvGrpSpPr>
      </xdr:nvGrpSpPr>
      <xdr:grpSpPr>
        <a:xfrm>
          <a:off x="7858125" y="6315075"/>
          <a:ext cx="85725" cy="0"/>
          <a:chOff x="611" y="101"/>
          <a:chExt cx="14" cy="39"/>
        </a:xfrm>
        <a:solidFill>
          <a:srgbClr val="FFFFFF"/>
        </a:solidFill>
      </xdr:grpSpPr>
      <xdr:sp>
        <xdr:nvSpPr>
          <xdr:cNvPr id="11" name="Line 83"/>
          <xdr:cNvSpPr>
            <a:spLocks/>
          </xdr:cNvSpPr>
        </xdr:nvSpPr>
        <xdr:spPr>
          <a:xfrm>
            <a:off x="617" y="101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84"/>
          <xdr:cNvSpPr>
            <a:spLocks/>
          </xdr:cNvSpPr>
        </xdr:nvSpPr>
        <xdr:spPr>
          <a:xfrm>
            <a:off x="611" y="140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381000</xdr:colOff>
      <xdr:row>36</xdr:row>
      <xdr:rowOff>0</xdr:rowOff>
    </xdr:from>
    <xdr:to>
      <xdr:col>7</xdr:col>
      <xdr:colOff>533400</xdr:colOff>
      <xdr:row>36</xdr:row>
      <xdr:rowOff>0</xdr:rowOff>
    </xdr:to>
    <xdr:sp>
      <xdr:nvSpPr>
        <xdr:cNvPr id="13" name="WordArt 89"/>
        <xdr:cNvSpPr>
          <a:spLocks/>
        </xdr:cNvSpPr>
      </xdr:nvSpPr>
      <xdr:spPr>
        <a:xfrm>
          <a:off x="10382250" y="6315075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SS</a:t>
          </a:r>
        </a:p>
      </xdr:txBody>
    </xdr:sp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228600</xdr:colOff>
      <xdr:row>36</xdr:row>
      <xdr:rowOff>0</xdr:rowOff>
    </xdr:to>
    <xdr:sp>
      <xdr:nvSpPr>
        <xdr:cNvPr id="14" name="WordArt 90"/>
        <xdr:cNvSpPr>
          <a:spLocks/>
        </xdr:cNvSpPr>
      </xdr:nvSpPr>
      <xdr:spPr>
        <a:xfrm>
          <a:off x="9191625" y="6315075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SS</a:t>
          </a:r>
        </a:p>
      </xdr:txBody>
    </xdr:sp>
    <xdr:clientData/>
  </xdr:twoCellAnchor>
  <xdr:twoCellAnchor>
    <xdr:from>
      <xdr:col>7</xdr:col>
      <xdr:colOff>381000</xdr:colOff>
      <xdr:row>36</xdr:row>
      <xdr:rowOff>0</xdr:rowOff>
    </xdr:from>
    <xdr:to>
      <xdr:col>7</xdr:col>
      <xdr:colOff>533400</xdr:colOff>
      <xdr:row>36</xdr:row>
      <xdr:rowOff>0</xdr:rowOff>
    </xdr:to>
    <xdr:sp>
      <xdr:nvSpPr>
        <xdr:cNvPr id="15" name="WordArt 93"/>
        <xdr:cNvSpPr>
          <a:spLocks/>
        </xdr:cNvSpPr>
      </xdr:nvSpPr>
      <xdr:spPr>
        <a:xfrm>
          <a:off x="10382250" y="6315075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SS</a:t>
          </a:r>
        </a:p>
      </xdr:txBody>
    </xdr:sp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228600</xdr:colOff>
      <xdr:row>36</xdr:row>
      <xdr:rowOff>0</xdr:rowOff>
    </xdr:to>
    <xdr:sp>
      <xdr:nvSpPr>
        <xdr:cNvPr id="16" name="WordArt 94"/>
        <xdr:cNvSpPr>
          <a:spLocks/>
        </xdr:cNvSpPr>
      </xdr:nvSpPr>
      <xdr:spPr>
        <a:xfrm>
          <a:off x="9191625" y="6315075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SS</a:t>
          </a:r>
        </a:p>
      </xdr:txBody>
    </xdr:sp>
    <xdr:clientData/>
  </xdr:twoCellAnchor>
  <xdr:twoCellAnchor>
    <xdr:from>
      <xdr:col>0</xdr:col>
      <xdr:colOff>266700</xdr:colOff>
      <xdr:row>18</xdr:row>
      <xdr:rowOff>104775</xdr:rowOff>
    </xdr:from>
    <xdr:to>
      <xdr:col>5</xdr:col>
      <xdr:colOff>1209675</xdr:colOff>
      <xdr:row>18</xdr:row>
      <xdr:rowOff>114300</xdr:rowOff>
    </xdr:to>
    <xdr:sp>
      <xdr:nvSpPr>
        <xdr:cNvPr id="17" name="Line 156"/>
        <xdr:cNvSpPr>
          <a:spLocks/>
        </xdr:cNvSpPr>
      </xdr:nvSpPr>
      <xdr:spPr>
        <a:xfrm>
          <a:off x="266700" y="3238500"/>
          <a:ext cx="86487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1209675</xdr:colOff>
      <xdr:row>18</xdr:row>
      <xdr:rowOff>47625</xdr:rowOff>
    </xdr:from>
    <xdr:to>
      <xdr:col>5</xdr:col>
      <xdr:colOff>1219200</xdr:colOff>
      <xdr:row>19</xdr:row>
      <xdr:rowOff>9525</xdr:rowOff>
    </xdr:to>
    <xdr:sp>
      <xdr:nvSpPr>
        <xdr:cNvPr id="18" name="Line 157"/>
        <xdr:cNvSpPr>
          <a:spLocks/>
        </xdr:cNvSpPr>
      </xdr:nvSpPr>
      <xdr:spPr>
        <a:xfrm flipH="1">
          <a:off x="8915400" y="3181350"/>
          <a:ext cx="9525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1295400</xdr:colOff>
      <xdr:row>8</xdr:row>
      <xdr:rowOff>123825</xdr:rowOff>
    </xdr:from>
    <xdr:to>
      <xdr:col>6</xdr:col>
      <xdr:colOff>228600</xdr:colOff>
      <xdr:row>11</xdr:row>
      <xdr:rowOff>95250</xdr:rowOff>
    </xdr:to>
    <xdr:grpSp>
      <xdr:nvGrpSpPr>
        <xdr:cNvPr id="19" name="Group 28"/>
        <xdr:cNvGrpSpPr>
          <a:grpSpLocks/>
        </xdr:cNvGrpSpPr>
      </xdr:nvGrpSpPr>
      <xdr:grpSpPr>
        <a:xfrm>
          <a:off x="9001125" y="1609725"/>
          <a:ext cx="342900" cy="457200"/>
          <a:chOff x="611" y="101"/>
          <a:chExt cx="14" cy="39"/>
        </a:xfrm>
        <a:solidFill>
          <a:srgbClr val="FFFFFF"/>
        </a:solidFill>
      </xdr:grpSpPr>
      <xdr:sp>
        <xdr:nvSpPr>
          <xdr:cNvPr id="20" name="Line 29"/>
          <xdr:cNvSpPr>
            <a:spLocks/>
          </xdr:cNvSpPr>
        </xdr:nvSpPr>
        <xdr:spPr>
          <a:xfrm>
            <a:off x="617" y="101"/>
            <a:ext cx="0" cy="39"/>
          </a:xfrm>
          <a:prstGeom prst="line">
            <a:avLst/>
          </a:prstGeom>
          <a:noFill/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0"/>
          <xdr:cNvSpPr>
            <a:spLocks/>
          </xdr:cNvSpPr>
        </xdr:nvSpPr>
        <xdr:spPr>
          <a:xfrm>
            <a:off x="611" y="140"/>
            <a:ext cx="14" cy="0"/>
          </a:xfrm>
          <a:prstGeom prst="line">
            <a:avLst/>
          </a:prstGeom>
          <a:noFill/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6</xdr:row>
      <xdr:rowOff>104775</xdr:rowOff>
    </xdr:from>
    <xdr:to>
      <xdr:col>3</xdr:col>
      <xdr:colOff>1143000</xdr:colOff>
      <xdr:row>13</xdr:row>
      <xdr:rowOff>38100</xdr:rowOff>
    </xdr:to>
    <xdr:sp>
      <xdr:nvSpPr>
        <xdr:cNvPr id="22" name="22 Elipse"/>
        <xdr:cNvSpPr>
          <a:spLocks/>
        </xdr:cNvSpPr>
      </xdr:nvSpPr>
      <xdr:spPr>
        <a:xfrm>
          <a:off x="5067300" y="1266825"/>
          <a:ext cx="1019175" cy="1076325"/>
        </a:xfrm>
        <a:prstGeom prst="ellipse">
          <a:avLst/>
        </a:prstGeom>
        <a:solidFill>
          <a:srgbClr val="4F81BD">
            <a:alpha val="1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12</xdr:row>
      <xdr:rowOff>47625</xdr:rowOff>
    </xdr:from>
    <xdr:to>
      <xdr:col>7</xdr:col>
      <xdr:colOff>257175</xdr:colOff>
      <xdr:row>24</xdr:row>
      <xdr:rowOff>19050</xdr:rowOff>
    </xdr:to>
    <xdr:sp>
      <xdr:nvSpPr>
        <xdr:cNvPr id="23" name="24 Conector recto de flecha"/>
        <xdr:cNvSpPr>
          <a:spLocks/>
        </xdr:cNvSpPr>
      </xdr:nvSpPr>
      <xdr:spPr>
        <a:xfrm rot="10800000">
          <a:off x="5934075" y="2181225"/>
          <a:ext cx="4324350" cy="2171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8</xdr:row>
      <xdr:rowOff>38100</xdr:rowOff>
    </xdr:from>
    <xdr:to>
      <xdr:col>3</xdr:col>
      <xdr:colOff>1028700</xdr:colOff>
      <xdr:row>30</xdr:row>
      <xdr:rowOff>123825</xdr:rowOff>
    </xdr:to>
    <xdr:sp>
      <xdr:nvSpPr>
        <xdr:cNvPr id="24" name="31 Conector recto de flecha"/>
        <xdr:cNvSpPr>
          <a:spLocks/>
        </xdr:cNvSpPr>
      </xdr:nvSpPr>
      <xdr:spPr>
        <a:xfrm rot="16200000" flipV="1">
          <a:off x="3733800" y="1524000"/>
          <a:ext cx="2238375" cy="393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9</xdr:row>
      <xdr:rowOff>95250</xdr:rowOff>
    </xdr:from>
    <xdr:to>
      <xdr:col>5</xdr:col>
      <xdr:colOff>733425</xdr:colOff>
      <xdr:row>30</xdr:row>
      <xdr:rowOff>123825</xdr:rowOff>
    </xdr:to>
    <xdr:sp>
      <xdr:nvSpPr>
        <xdr:cNvPr id="25" name="34 Conector recto de flecha"/>
        <xdr:cNvSpPr>
          <a:spLocks/>
        </xdr:cNvSpPr>
      </xdr:nvSpPr>
      <xdr:spPr>
        <a:xfrm rot="10800000">
          <a:off x="3733800" y="1743075"/>
          <a:ext cx="4705350" cy="3714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conta.com/?p=469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00" workbookViewId="0" topLeftCell="A1">
      <selection activeCell="A10" sqref="A10"/>
    </sheetView>
  </sheetViews>
  <sheetFormatPr defaultColWidth="11.421875" defaultRowHeight="12.75"/>
  <cols>
    <col min="1" max="1" width="39.8515625" style="1" bestFit="1" customWidth="1"/>
    <col min="2" max="3" width="17.140625" style="1" customWidth="1"/>
    <col min="4" max="4" width="19.00390625" style="1" customWidth="1"/>
    <col min="5" max="5" width="22.421875" style="1" customWidth="1"/>
    <col min="6" max="6" width="21.140625" style="1" customWidth="1"/>
    <col min="7" max="7" width="13.28125" style="1" customWidth="1"/>
    <col min="8" max="8" width="11.8515625" style="1" customWidth="1"/>
    <col min="9" max="14" width="11.421875" style="1" hidden="1" customWidth="1"/>
    <col min="15" max="16384" width="11.421875" style="1" customWidth="1"/>
  </cols>
  <sheetData>
    <row r="1" spans="1:8" ht="15.75">
      <c r="A1" s="13" t="s">
        <v>17</v>
      </c>
      <c r="H1" s="2"/>
    </row>
    <row r="2" spans="1:8" ht="15.75">
      <c r="A2" s="12" t="s">
        <v>20</v>
      </c>
      <c r="G2" s="11" t="s">
        <v>14</v>
      </c>
      <c r="H2" s="5" t="s">
        <v>21</v>
      </c>
    </row>
    <row r="3" spans="1:8" ht="15.75">
      <c r="A3" s="4" t="s">
        <v>0</v>
      </c>
      <c r="G3" s="11" t="s">
        <v>15</v>
      </c>
      <c r="H3" s="6">
        <v>40408</v>
      </c>
    </row>
    <row r="4" spans="1:8" ht="15.75">
      <c r="A4" s="68" t="s">
        <v>33</v>
      </c>
      <c r="B4" s="68"/>
      <c r="C4" s="68"/>
      <c r="G4" s="11" t="s">
        <v>16</v>
      </c>
      <c r="H4" s="7"/>
    </row>
    <row r="5" spans="1:8" ht="15.75">
      <c r="A5" s="19" t="s">
        <v>18</v>
      </c>
      <c r="B5" s="20"/>
      <c r="C5" s="20"/>
      <c r="D5" s="20"/>
      <c r="E5" s="20"/>
      <c r="F5" s="20"/>
      <c r="G5" s="20"/>
      <c r="H5" s="21"/>
    </row>
    <row r="6" spans="1:8" ht="12.75">
      <c r="A6" s="20"/>
      <c r="B6" s="20"/>
      <c r="C6" s="20"/>
      <c r="D6" s="20"/>
      <c r="E6" s="22" t="s">
        <v>1</v>
      </c>
      <c r="F6" s="22" t="s">
        <v>1</v>
      </c>
      <c r="G6" s="20"/>
      <c r="H6" s="23"/>
    </row>
    <row r="7" spans="1:8" ht="12.75">
      <c r="A7" s="24"/>
      <c r="B7" s="20"/>
      <c r="C7" s="20"/>
      <c r="D7" s="20"/>
      <c r="E7" s="25" t="s">
        <v>2</v>
      </c>
      <c r="F7" s="25" t="s">
        <v>32</v>
      </c>
      <c r="G7" s="20"/>
      <c r="H7" s="23"/>
    </row>
    <row r="8" spans="1:8" ht="12.75">
      <c r="A8" s="20"/>
      <c r="B8" s="20"/>
      <c r="C8" s="20"/>
      <c r="D8" s="20"/>
      <c r="E8" s="20"/>
      <c r="F8" s="20"/>
      <c r="G8" s="20"/>
      <c r="H8" s="26"/>
    </row>
    <row r="9" spans="1:8" ht="12.75">
      <c r="A9" s="20" t="s">
        <v>3</v>
      </c>
      <c r="B9" s="27">
        <v>100000</v>
      </c>
      <c r="C9" s="28" t="s">
        <v>4</v>
      </c>
      <c r="D9" s="29">
        <f>+$H$25</f>
        <v>0.5438225699335149</v>
      </c>
      <c r="E9" s="30">
        <f>+B9*D9</f>
        <v>54382.25699335148</v>
      </c>
      <c r="F9" s="31">
        <f>+B9-E9</f>
        <v>45617.74300664852</v>
      </c>
      <c r="G9" s="20"/>
      <c r="H9" s="26"/>
    </row>
    <row r="10" spans="1:8" ht="12.75">
      <c r="A10" s="20" t="s">
        <v>5</v>
      </c>
      <c r="B10" s="27">
        <v>6751150</v>
      </c>
      <c r="C10" s="28" t="s">
        <v>4</v>
      </c>
      <c r="D10" s="29">
        <f>+$H$25</f>
        <v>0.5438225699335149</v>
      </c>
      <c r="E10" s="30">
        <f>+B10*D10</f>
        <v>3671427.743006649</v>
      </c>
      <c r="F10" s="31">
        <f>+B10-E10</f>
        <v>3079722.256993351</v>
      </c>
      <c r="G10" s="20"/>
      <c r="H10" s="26"/>
    </row>
    <row r="11" spans="1:8" ht="12.75">
      <c r="A11" s="20" t="s">
        <v>6</v>
      </c>
      <c r="B11" s="27">
        <v>-344275.05</v>
      </c>
      <c r="C11" s="28" t="s">
        <v>4</v>
      </c>
      <c r="D11" s="29">
        <f>+$H$25</f>
        <v>0.5438225699335149</v>
      </c>
      <c r="E11" s="30">
        <f>+B11*D11</f>
        <v>-187224.5424549893</v>
      </c>
      <c r="F11" s="31">
        <f>+B11-E11</f>
        <v>-157050.50754501068</v>
      </c>
      <c r="G11" s="20"/>
      <c r="H11" s="26"/>
    </row>
    <row r="12" spans="1:8" ht="12.75">
      <c r="A12" s="35" t="s">
        <v>30</v>
      </c>
      <c r="B12" s="27">
        <v>-526000</v>
      </c>
      <c r="C12" s="28"/>
      <c r="D12" s="29">
        <f>+$H$25</f>
        <v>0.5438225699335149</v>
      </c>
      <c r="E12" s="30">
        <f>+B12*D12</f>
        <v>-286050.6717850288</v>
      </c>
      <c r="F12" s="31">
        <f>+B12-E12</f>
        <v>-239949.32821497117</v>
      </c>
      <c r="G12" s="20"/>
      <c r="H12" s="26"/>
    </row>
    <row r="13" spans="1:8" ht="13.5" thickBot="1">
      <c r="A13" s="20"/>
      <c r="B13" s="65"/>
      <c r="C13" s="26"/>
      <c r="D13" s="20"/>
      <c r="E13" s="65"/>
      <c r="F13" s="65"/>
      <c r="G13" s="20"/>
      <c r="H13" s="26"/>
    </row>
    <row r="14" spans="1:8" ht="12.75">
      <c r="A14" s="20" t="s">
        <v>7</v>
      </c>
      <c r="B14" s="32">
        <f>SUM(B9:B13)</f>
        <v>5980874.95</v>
      </c>
      <c r="C14" s="32"/>
      <c r="D14" s="33"/>
      <c r="E14" s="34">
        <f>SUM(E9:E12)</f>
        <v>3252534.7857599827</v>
      </c>
      <c r="F14" s="34">
        <f>SUM(F9:F12)</f>
        <v>2728340.1642400175</v>
      </c>
      <c r="G14" s="20"/>
      <c r="H14" s="26"/>
    </row>
    <row r="15" spans="1:8" ht="13.5" thickBot="1">
      <c r="A15" s="35"/>
      <c r="B15" s="36"/>
      <c r="C15" s="37"/>
      <c r="D15" s="38"/>
      <c r="E15" s="66">
        <v>3725810</v>
      </c>
      <c r="F15" s="39" t="s">
        <v>8</v>
      </c>
      <c r="G15" s="20"/>
      <c r="H15" s="26"/>
    </row>
    <row r="16" spans="1:8" ht="13.5" thickTop="1">
      <c r="A16" s="20"/>
      <c r="B16" s="40" t="s">
        <v>31</v>
      </c>
      <c r="C16" s="40"/>
      <c r="D16" s="38"/>
      <c r="E16" s="67">
        <f>+E14-E15</f>
        <v>-473275.21424001735</v>
      </c>
      <c r="F16" s="34"/>
      <c r="G16" s="20"/>
      <c r="H16" s="26"/>
    </row>
    <row r="17" spans="1:8" ht="12.75">
      <c r="A17" s="20"/>
      <c r="B17" s="41"/>
      <c r="C17" s="41"/>
      <c r="D17" s="20"/>
      <c r="E17" s="45"/>
      <c r="F17" s="42"/>
      <c r="G17" s="20"/>
      <c r="H17" s="43"/>
    </row>
    <row r="18" spans="1:8" ht="12.75">
      <c r="A18" s="20"/>
      <c r="B18" s="44"/>
      <c r="C18" s="44"/>
      <c r="D18" s="20"/>
      <c r="E18" s="45"/>
      <c r="F18" s="20"/>
      <c r="G18" s="20"/>
      <c r="H18" s="26"/>
    </row>
    <row r="19" spans="1:8" ht="12.75">
      <c r="A19" s="10" t="s">
        <v>9</v>
      </c>
      <c r="B19" s="8"/>
      <c r="C19" s="8"/>
      <c r="E19" s="9"/>
      <c r="H19" s="3"/>
    </row>
    <row r="20" spans="2:8" ht="12.75">
      <c r="B20" s="8"/>
      <c r="C20" s="8"/>
      <c r="E20" s="9"/>
      <c r="H20" s="3"/>
    </row>
    <row r="21" spans="1:8" ht="12.75">
      <c r="A21" s="15" t="s">
        <v>19</v>
      </c>
      <c r="B21" s="14"/>
      <c r="C21" s="14"/>
      <c r="D21" s="14"/>
      <c r="E21" s="14"/>
      <c r="F21" s="14"/>
      <c r="G21" s="14"/>
      <c r="H21" s="16"/>
    </row>
    <row r="22" spans="1:8" ht="12.75">
      <c r="A22" s="14"/>
      <c r="B22" s="14"/>
      <c r="C22" s="14"/>
      <c r="D22" s="14"/>
      <c r="E22" s="16"/>
      <c r="F22" s="16"/>
      <c r="G22" s="17"/>
      <c r="H22" s="16"/>
    </row>
    <row r="23" spans="1:10" ht="30" customHeight="1" thickBot="1">
      <c r="A23" s="58" t="s">
        <v>10</v>
      </c>
      <c r="B23" s="58" t="s">
        <v>11</v>
      </c>
      <c r="C23" s="58" t="s">
        <v>27</v>
      </c>
      <c r="D23" s="59" t="s">
        <v>28</v>
      </c>
      <c r="E23" s="58" t="s">
        <v>12</v>
      </c>
      <c r="F23" s="58" t="s">
        <v>29</v>
      </c>
      <c r="G23" s="59" t="s">
        <v>13</v>
      </c>
      <c r="H23" s="16"/>
      <c r="I23" s="17"/>
      <c r="J23" s="46"/>
    </row>
    <row r="24" spans="1:10" ht="13.5" thickTop="1">
      <c r="A24" s="47"/>
      <c r="B24" s="47"/>
      <c r="C24" s="48"/>
      <c r="D24" s="60"/>
      <c r="E24" s="48"/>
      <c r="F24" s="60"/>
      <c r="G24" s="60"/>
      <c r="H24" s="16"/>
      <c r="I24" s="17"/>
      <c r="J24" s="49"/>
    </row>
    <row r="25" spans="1:10" ht="15">
      <c r="A25" s="13" t="str">
        <f>A1</f>
        <v>Mi empresa, S.A. De C.V.</v>
      </c>
      <c r="B25" s="50">
        <v>10</v>
      </c>
      <c r="C25" s="51">
        <v>1</v>
      </c>
      <c r="D25" s="61">
        <f aca="true" t="shared" si="0" ref="D25:D30">+B25*C25</f>
        <v>10</v>
      </c>
      <c r="E25" s="51">
        <v>372580</v>
      </c>
      <c r="F25" s="61">
        <f aca="true" t="shared" si="1" ref="F25:F30">+B25*E25</f>
        <v>3725800</v>
      </c>
      <c r="G25" s="63">
        <f aca="true" t="shared" si="2" ref="G25:G30">+D25+F25</f>
        <v>3725810</v>
      </c>
      <c r="H25" s="52">
        <f aca="true" t="shared" si="3" ref="H25:H30">+G25/$G$32</f>
        <v>0.5438225699335149</v>
      </c>
      <c r="I25" s="17"/>
      <c r="J25" s="53"/>
    </row>
    <row r="26" spans="1:10" ht="12.75">
      <c r="A26" s="47" t="s">
        <v>23</v>
      </c>
      <c r="B26" s="50">
        <v>10</v>
      </c>
      <c r="C26" s="51">
        <v>5998</v>
      </c>
      <c r="D26" s="61">
        <f t="shared" si="0"/>
        <v>59980</v>
      </c>
      <c r="E26" s="51">
        <v>40000</v>
      </c>
      <c r="F26" s="61">
        <f t="shared" si="1"/>
        <v>400000</v>
      </c>
      <c r="G26" s="63">
        <f t="shared" si="2"/>
        <v>459980</v>
      </c>
      <c r="H26" s="54">
        <f t="shared" si="3"/>
        <v>0.06713909343686826</v>
      </c>
      <c r="I26" s="17"/>
      <c r="J26" s="55"/>
    </row>
    <row r="27" spans="1:10" ht="12.75">
      <c r="A27" s="47" t="s">
        <v>22</v>
      </c>
      <c r="B27" s="50">
        <v>10</v>
      </c>
      <c r="C27" s="51">
        <v>1000</v>
      </c>
      <c r="D27" s="61">
        <f t="shared" si="0"/>
        <v>10000</v>
      </c>
      <c r="E27" s="51">
        <v>60000</v>
      </c>
      <c r="F27" s="61">
        <f t="shared" si="1"/>
        <v>600000</v>
      </c>
      <c r="G27" s="63">
        <f t="shared" si="2"/>
        <v>610000</v>
      </c>
      <c r="H27" s="54">
        <f t="shared" si="3"/>
        <v>0.0890361472161608</v>
      </c>
      <c r="I27" s="17"/>
      <c r="J27" s="56"/>
    </row>
    <row r="28" spans="1:10" ht="12.75">
      <c r="A28" s="47" t="s">
        <v>24</v>
      </c>
      <c r="B28" s="50">
        <v>10</v>
      </c>
      <c r="C28" s="51">
        <v>1</v>
      </c>
      <c r="D28" s="61">
        <f t="shared" si="0"/>
        <v>10</v>
      </c>
      <c r="E28" s="51">
        <v>0</v>
      </c>
      <c r="F28" s="61">
        <f t="shared" si="1"/>
        <v>0</v>
      </c>
      <c r="G28" s="63">
        <f t="shared" si="2"/>
        <v>10</v>
      </c>
      <c r="H28" s="54">
        <f t="shared" si="3"/>
        <v>1.4596089707567343E-06</v>
      </c>
      <c r="I28" s="18"/>
      <c r="J28" s="16"/>
    </row>
    <row r="29" spans="1:10" ht="12.75">
      <c r="A29" s="47" t="s">
        <v>25</v>
      </c>
      <c r="B29" s="50">
        <v>10</v>
      </c>
      <c r="C29" s="51">
        <v>2600</v>
      </c>
      <c r="D29" s="61">
        <f t="shared" si="0"/>
        <v>26000</v>
      </c>
      <c r="E29" s="51">
        <v>175530</v>
      </c>
      <c r="F29" s="61">
        <f t="shared" si="1"/>
        <v>1755300</v>
      </c>
      <c r="G29" s="63">
        <f t="shared" si="2"/>
        <v>1781300</v>
      </c>
      <c r="H29" s="54">
        <f t="shared" si="3"/>
        <v>0.2600001459608971</v>
      </c>
      <c r="I29" s="18"/>
      <c r="J29" s="16"/>
    </row>
    <row r="30" spans="1:10" ht="12.75">
      <c r="A30" s="47" t="s">
        <v>26</v>
      </c>
      <c r="B30" s="50">
        <v>10</v>
      </c>
      <c r="C30" s="51">
        <v>400</v>
      </c>
      <c r="D30" s="61">
        <f t="shared" si="0"/>
        <v>4000</v>
      </c>
      <c r="E30" s="51">
        <v>27005</v>
      </c>
      <c r="F30" s="61">
        <f t="shared" si="1"/>
        <v>270050</v>
      </c>
      <c r="G30" s="63">
        <f t="shared" si="2"/>
        <v>274050</v>
      </c>
      <c r="H30" s="54">
        <f t="shared" si="3"/>
        <v>0.0400005838435883</v>
      </c>
      <c r="I30" s="18"/>
      <c r="J30" s="16"/>
    </row>
    <row r="31" spans="1:10" ht="13.5" thickBot="1">
      <c r="A31" s="47"/>
      <c r="B31" s="57"/>
      <c r="C31" s="57"/>
      <c r="D31" s="62"/>
      <c r="E31" s="57"/>
      <c r="F31" s="62"/>
      <c r="G31" s="64"/>
      <c r="H31" s="16"/>
      <c r="I31" s="16"/>
      <c r="J31" s="16"/>
    </row>
    <row r="32" spans="1:10" ht="12.75">
      <c r="A32" s="47"/>
      <c r="B32" s="50"/>
      <c r="C32" s="48">
        <f>SUM(C25:C31)</f>
        <v>10000</v>
      </c>
      <c r="D32" s="48">
        <f>SUM(D25:D31)</f>
        <v>100000</v>
      </c>
      <c r="E32" s="48">
        <f>SUM(E25:E31)</f>
        <v>675115</v>
      </c>
      <c r="F32" s="48">
        <f>SUM(F25:F31)</f>
        <v>6751150</v>
      </c>
      <c r="G32" s="48">
        <f>SUM(G25:G31)</f>
        <v>6851150</v>
      </c>
      <c r="H32" s="16"/>
      <c r="I32" s="18"/>
      <c r="J32" s="16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1:8" ht="12.75">
      <c r="A34" s="14"/>
      <c r="B34" s="14"/>
      <c r="C34" s="14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ht="12.75">
      <c r="A36" s="10"/>
    </row>
  </sheetData>
  <sheetProtection/>
  <hyperlinks>
    <hyperlink ref="A4:C4" r:id="rId1" display="Visita www.elconta.com para una pequeña explicación a esta cédula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</dc:creator>
  <cp:keywords/>
  <dc:description/>
  <cp:lastModifiedBy>Faro Viejo</cp:lastModifiedBy>
  <cp:lastPrinted>2011-05-02T02:26:54Z</cp:lastPrinted>
  <dcterms:created xsi:type="dcterms:W3CDTF">2009-08-18T16:24:38Z</dcterms:created>
  <dcterms:modified xsi:type="dcterms:W3CDTF">2011-05-02T04:07:20Z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